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<sst xmlns="http://schemas.openxmlformats.org/spreadsheetml/2006/main" count="50" uniqueCount="49">
  <si>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</si>
  <si>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</si>
  <si>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</si>
  <si>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</si>
  <si>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</si>
  <si>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</si>
  <si>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</si>
  <si>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</si>
  <si>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</si>
  <si>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</si>
  <si>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</si>
  <si>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</si>
  <si>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</si>
  <si>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</si>
  <si>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</si>
  <si>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</si>
  <si>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</si>
  <si>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</si>
  <si>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</si>
  <si>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</si>
  <si>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</si>
  <si>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</si>
  <si>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</si>
  <si>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</si>
  <si>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</si>
  <si>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</si>
  <si>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</si>
  <si>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</si>
  <si>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Ov-h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</si>
  <si>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</si>
  <si>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</si>
  <si>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</si>
  <si>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</si>
  <si>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</si>
  <si>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</si>
  <si>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</si>
  <si>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</si>
  <si>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</si>
  <si>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</si>
  <si>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</si>
  <si>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</si>
  <si>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Olovo</t>
  </si>
  <si>
    <t>Ov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</si>
  <si>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</si>
  <si>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</si>
  <si>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</si>
  <si>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Zenica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</si>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</sst>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37" sqref="A37:IV4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41</v>
      </c>
      <c r="E2" s="11"/>
    </row>
    <row r="3" ht="26.25">
      <c r="A3" s="11" t="s">
        <v>40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32</v>
      </c>
      <c r="G5" s="6" t="s">
        <v>33</v>
      </c>
      <c r="H5" s="6" t="s">
        <v>38</v>
      </c>
      <c r="I5" s="6" t="s">
        <v>37</v>
      </c>
      <c r="J5" s="6" t="s">
        <v>43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34</v>
      </c>
      <c r="H6" s="9" t="s">
        <v>36</v>
      </c>
      <c r="I6" s="9" t="s">
        <v>36</v>
      </c>
      <c r="J6" s="9" t="s">
        <v>31</v>
      </c>
      <c r="K6" s="9" t="s">
        <v>30</v>
      </c>
      <c r="L6" s="10" t="s">
        <v>39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172</v>
      </c>
      <c r="C8" s="12">
        <v>178</v>
      </c>
      <c r="D8" s="12">
        <v>63</v>
      </c>
      <c r="E8" s="12">
        <v>83</v>
      </c>
      <c r="F8" s="12">
        <v>14</v>
      </c>
      <c r="G8" s="12">
        <f>PRODUCT(F8,2)</f>
        <v>28</v>
      </c>
      <c r="H8" s="12">
        <f aca="true" t="shared" si="0" ref="H8:H21">AVERAGE(B8,C8,D8,E8,G8)</f>
        <v>104.8</v>
      </c>
      <c r="I8" s="12">
        <f aca="true" t="shared" si="1" ref="I8:I21">AVERAGE(E8,G8)</f>
        <v>55.5</v>
      </c>
      <c r="J8" s="12">
        <v>220</v>
      </c>
      <c r="K8" s="12">
        <f>POWER(J8,-1)</f>
        <v>0.004545454545454545</v>
      </c>
      <c r="L8" s="13">
        <f>PRODUCT(I8,K8)</f>
        <v>0.25227272727272726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27</v>
      </c>
      <c r="C9" s="12">
        <v>9</v>
      </c>
      <c r="D9" s="12">
        <v>11</v>
      </c>
      <c r="E9" s="12">
        <v>17</v>
      </c>
      <c r="F9" s="12">
        <v>45</v>
      </c>
      <c r="G9" s="12">
        <f aca="true" t="shared" si="2" ref="G9:G37">PRODUCT(F9,2)</f>
        <v>90</v>
      </c>
      <c r="H9" s="12">
        <f t="shared" si="0"/>
        <v>30.8</v>
      </c>
      <c r="I9" s="12">
        <f t="shared" si="1"/>
        <v>53.5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</v>
      </c>
      <c r="C10" s="12">
        <v>1</v>
      </c>
      <c r="D10" s="12">
        <v>1</v>
      </c>
      <c r="E10" s="12">
        <v>1</v>
      </c>
      <c r="F10" s="12">
        <v>4</v>
      </c>
      <c r="G10" s="12">
        <f t="shared" si="2"/>
        <v>8</v>
      </c>
      <c r="H10" s="12">
        <f t="shared" si="0"/>
        <v>2.8</v>
      </c>
      <c r="I10" s="12">
        <f t="shared" si="1"/>
        <v>4.5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0.020454545454545454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0</v>
      </c>
      <c r="C11" s="12">
        <v>0</v>
      </c>
      <c r="D11" s="12">
        <v>0</v>
      </c>
      <c r="E11" s="12">
        <v>11</v>
      </c>
      <c r="F11" s="12">
        <v>12</v>
      </c>
      <c r="G11" s="12">
        <f t="shared" si="2"/>
        <v>24</v>
      </c>
      <c r="H11" s="12">
        <f t="shared" si="0"/>
        <v>7</v>
      </c>
      <c r="I11" s="12">
        <f t="shared" si="1"/>
        <v>17.5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323</v>
      </c>
      <c r="C12" s="12">
        <v>326</v>
      </c>
      <c r="D12" s="12">
        <v>245</v>
      </c>
      <c r="E12" s="12">
        <v>327</v>
      </c>
      <c r="F12" s="12">
        <v>145</v>
      </c>
      <c r="G12" s="12">
        <f t="shared" si="2"/>
        <v>290</v>
      </c>
      <c r="H12" s="12">
        <f t="shared" si="0"/>
        <v>302.2</v>
      </c>
      <c r="I12" s="12">
        <f t="shared" si="1"/>
        <v>308.5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40</v>
      </c>
      <c r="C13" s="12">
        <v>37</v>
      </c>
      <c r="D13" s="12">
        <v>50</v>
      </c>
      <c r="E13" s="12">
        <v>67</v>
      </c>
      <c r="F13" s="12">
        <v>34</v>
      </c>
      <c r="G13" s="12">
        <f t="shared" si="2"/>
        <v>68</v>
      </c>
      <c r="H13" s="12">
        <f t="shared" si="0"/>
        <v>52.4</v>
      </c>
      <c r="I13" s="12">
        <f t="shared" si="1"/>
        <v>67.5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182</v>
      </c>
      <c r="C14" s="12">
        <v>227</v>
      </c>
      <c r="D14" s="12">
        <v>145</v>
      </c>
      <c r="E14" s="12">
        <v>131</v>
      </c>
      <c r="F14" s="12">
        <v>65</v>
      </c>
      <c r="G14" s="12">
        <f t="shared" si="2"/>
        <v>130</v>
      </c>
      <c r="H14" s="12">
        <f t="shared" si="0"/>
        <v>163</v>
      </c>
      <c r="I14" s="12">
        <f t="shared" si="1"/>
        <v>130.5</v>
      </c>
      <c r="J14" s="12">
        <v>300</v>
      </c>
      <c r="K14" s="12">
        <f t="shared" si="3"/>
        <v>0.0033333333333333335</v>
      </c>
      <c r="L14" s="13">
        <f t="shared" si="4"/>
        <v>0.43500000000000005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0</v>
      </c>
      <c r="C15" s="12">
        <v>1</v>
      </c>
      <c r="D15" s="12">
        <v>23</v>
      </c>
      <c r="E15" s="12">
        <v>19</v>
      </c>
      <c r="F15" s="12">
        <v>4</v>
      </c>
      <c r="G15" s="12">
        <f t="shared" si="2"/>
        <v>8</v>
      </c>
      <c r="H15" s="12">
        <f t="shared" si="0"/>
        <v>10.2</v>
      </c>
      <c r="I15" s="12">
        <f t="shared" si="1"/>
        <v>13.5</v>
      </c>
      <c r="J15" s="12">
        <v>300</v>
      </c>
      <c r="K15" s="12">
        <f t="shared" si="3"/>
        <v>0.0033333333333333335</v>
      </c>
      <c r="L15" s="13">
        <f t="shared" si="4"/>
        <v>0.045000000000000005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21</v>
      </c>
      <c r="D16" s="12">
        <v>32</v>
      </c>
      <c r="E16" s="12">
        <v>98</v>
      </c>
      <c r="F16" s="12">
        <v>41</v>
      </c>
      <c r="G16" s="12">
        <f t="shared" si="2"/>
        <v>82</v>
      </c>
      <c r="H16" s="12">
        <f t="shared" si="0"/>
        <v>46.6</v>
      </c>
      <c r="I16" s="12">
        <f t="shared" si="1"/>
        <v>90</v>
      </c>
      <c r="J16" s="12">
        <v>600</v>
      </c>
      <c r="K16" s="12">
        <f t="shared" si="3"/>
        <v>0.0016666666666666668</v>
      </c>
      <c r="L16" s="13">
        <f t="shared" si="4"/>
        <v>0.15000000000000002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0</v>
      </c>
      <c r="C17" s="12">
        <v>3</v>
      </c>
      <c r="D17" s="12">
        <v>1</v>
      </c>
      <c r="E17" s="12">
        <v>10</v>
      </c>
      <c r="F17" s="12">
        <v>46</v>
      </c>
      <c r="G17" s="12">
        <f t="shared" si="2"/>
        <v>92</v>
      </c>
      <c r="H17" s="12">
        <f t="shared" si="0"/>
        <v>21.2</v>
      </c>
      <c r="I17" s="12">
        <f t="shared" si="1"/>
        <v>51</v>
      </c>
      <c r="J17" s="12">
        <v>600</v>
      </c>
      <c r="K17" s="12">
        <f t="shared" si="3"/>
        <v>0.0016666666666666668</v>
      </c>
      <c r="L17" s="13">
        <f t="shared" si="4"/>
        <v>0.085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92</v>
      </c>
      <c r="C18" s="12">
        <v>85</v>
      </c>
      <c r="D18" s="12">
        <v>142</v>
      </c>
      <c r="E18" s="12">
        <v>121</v>
      </c>
      <c r="F18" s="12">
        <v>44</v>
      </c>
      <c r="G18" s="12">
        <f t="shared" si="2"/>
        <v>88</v>
      </c>
      <c r="H18" s="12">
        <f t="shared" si="0"/>
        <v>105.6</v>
      </c>
      <c r="I18" s="12">
        <f t="shared" si="1"/>
        <v>104.5</v>
      </c>
      <c r="J18" s="14">
        <v>750</v>
      </c>
      <c r="K18" s="12">
        <f t="shared" si="3"/>
        <v>0.0013333333333333333</v>
      </c>
      <c r="L18" s="13">
        <f t="shared" si="4"/>
        <v>0.13933333333333334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39</v>
      </c>
      <c r="C19" s="12">
        <v>52</v>
      </c>
      <c r="D19" s="12">
        <v>51</v>
      </c>
      <c r="E19" s="12">
        <v>24</v>
      </c>
      <c r="F19" s="12">
        <v>15</v>
      </c>
      <c r="G19" s="12">
        <f t="shared" si="2"/>
        <v>30</v>
      </c>
      <c r="H19" s="12">
        <f t="shared" si="0"/>
        <v>39.2</v>
      </c>
      <c r="I19" s="12">
        <f t="shared" si="1"/>
        <v>27</v>
      </c>
      <c r="J19" s="14">
        <v>1800</v>
      </c>
      <c r="K19" s="12">
        <f t="shared" si="3"/>
        <v>0.0005555555555555556</v>
      </c>
      <c r="L19" s="13">
        <f t="shared" si="4"/>
        <v>0.015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4</v>
      </c>
      <c r="D21" s="12">
        <v>2</v>
      </c>
      <c r="E21" s="12">
        <v>2</v>
      </c>
      <c r="F21" s="12">
        <v>0</v>
      </c>
      <c r="G21" s="12">
        <f t="shared" si="2"/>
        <v>0</v>
      </c>
      <c r="H21" s="12">
        <f t="shared" si="0"/>
        <v>1.6</v>
      </c>
      <c r="I21" s="12">
        <f t="shared" si="1"/>
        <v>1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61</v>
      </c>
      <c r="C22" s="12">
        <v>64</v>
      </c>
      <c r="D22" s="12">
        <v>100</v>
      </c>
      <c r="E22" s="12">
        <v>149</v>
      </c>
      <c r="F22" s="12">
        <v>80</v>
      </c>
      <c r="G22" s="12">
        <f t="shared" si="2"/>
        <v>160</v>
      </c>
      <c r="H22" s="12">
        <f>AVERAGE(B22,C22,D22,E22,G22)</f>
        <v>106.8</v>
      </c>
      <c r="I22" s="12">
        <f>AVERAGE(E22,G22)</f>
        <v>154.5</v>
      </c>
      <c r="J22" s="14">
        <v>3300</v>
      </c>
      <c r="K22" s="12">
        <f t="shared" si="3"/>
        <v>0.00030303030303030303</v>
      </c>
      <c r="L22" s="13">
        <f t="shared" si="4"/>
        <v>0.04681818181818182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37">AVERAGE(B23,C23,D23,E23,G23)</f>
        <v>0</v>
      </c>
      <c r="I23" s="12">
        <f aca="true" t="shared" si="6" ref="I23:I3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103</v>
      </c>
      <c r="C26" s="12">
        <v>74</v>
      </c>
      <c r="D26" s="12">
        <v>106</v>
      </c>
      <c r="E26" s="12">
        <v>64</v>
      </c>
      <c r="F26" s="12">
        <v>37</v>
      </c>
      <c r="G26" s="12">
        <f t="shared" si="2"/>
        <v>74</v>
      </c>
      <c r="H26" s="12">
        <f t="shared" si="5"/>
        <v>84.2</v>
      </c>
      <c r="I26" s="12">
        <f t="shared" si="6"/>
        <v>69</v>
      </c>
      <c r="J26" s="14">
        <v>5500</v>
      </c>
      <c r="K26" s="12">
        <f t="shared" si="3"/>
        <v>0.0001818181818181818</v>
      </c>
      <c r="L26" s="13">
        <f t="shared" si="4"/>
        <v>0.012545454545454545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>
        <v>900</v>
      </c>
      <c r="K31" s="12">
        <f t="shared" si="3"/>
        <v>0.0011111111111111111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</v>
      </c>
      <c r="C33" s="12">
        <v>3</v>
      </c>
      <c r="D33" s="12">
        <v>4</v>
      </c>
      <c r="E33" s="12">
        <v>5</v>
      </c>
      <c r="F33" s="12">
        <v>5</v>
      </c>
      <c r="G33" s="12">
        <f t="shared" si="2"/>
        <v>10</v>
      </c>
      <c r="H33" s="12">
        <f t="shared" si="5"/>
        <v>5</v>
      </c>
      <c r="I33" s="12">
        <f t="shared" si="6"/>
        <v>7.5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3</v>
      </c>
      <c r="C35" s="12">
        <v>0</v>
      </c>
      <c r="D35" s="12">
        <v>28</v>
      </c>
      <c r="E35" s="12">
        <v>5</v>
      </c>
      <c r="F35" s="12">
        <v>0</v>
      </c>
      <c r="G35" s="12">
        <f t="shared" si="2"/>
        <v>0</v>
      </c>
      <c r="H35" s="12">
        <f t="shared" si="5"/>
        <v>7.2</v>
      </c>
      <c r="I35" s="12">
        <f t="shared" si="6"/>
        <v>2.5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94</v>
      </c>
      <c r="C36" s="12">
        <v>85</v>
      </c>
      <c r="D36" s="12">
        <v>107</v>
      </c>
      <c r="E36" s="12">
        <v>87</v>
      </c>
      <c r="F36" s="12">
        <v>60</v>
      </c>
      <c r="G36" s="12">
        <f t="shared" si="2"/>
        <v>120</v>
      </c>
      <c r="H36" s="12">
        <f t="shared" si="5"/>
        <v>98.6</v>
      </c>
      <c r="I36" s="12">
        <f t="shared" si="6"/>
        <v>103.5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42</v>
      </c>
      <c r="B37" s="12">
        <v>331</v>
      </c>
      <c r="C37" s="12">
        <v>544</v>
      </c>
      <c r="D37" s="12">
        <v>780</v>
      </c>
      <c r="E37" s="12">
        <v>604</v>
      </c>
      <c r="F37" s="12">
        <v>325</v>
      </c>
      <c r="G37" s="12">
        <f t="shared" si="2"/>
        <v>650</v>
      </c>
      <c r="H37" s="12">
        <f t="shared" si="5"/>
        <v>581.8</v>
      </c>
      <c r="I37" s="12">
        <f t="shared" si="6"/>
        <v>627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>SUM(L8:L37)</f>
        <v>1.2014242424242425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6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 t="s">
        <v>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v>-0.05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3">
        <f>SUM(L39:L46)</f>
        <v>1.1514242424242425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2002-07-24T18:47:12Z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